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D03\Farm Management\Financial Management\Ready to Post\"/>
    </mc:Choice>
  </mc:AlternateContent>
  <bookViews>
    <workbookView xWindow="0" yWindow="156" windowWidth="15312" windowHeight="7740"/>
  </bookViews>
  <sheets>
    <sheet name="Sheet1" sheetId="1" r:id="rId1"/>
    <sheet name="Sheet2" sheetId="2" r:id="rId2"/>
    <sheet name="Sheet3" sheetId="3" r:id="rId3"/>
  </sheets>
  <definedNames>
    <definedName name="_xlnm.Print_Area" localSheetId="0">Sheet1!$A$1:$F$48</definedName>
  </definedNames>
  <calcPr calcId="162913"/>
</workbook>
</file>

<file path=xl/calcChain.xml><?xml version="1.0" encoding="utf-8"?>
<calcChain xmlns="http://schemas.openxmlformats.org/spreadsheetml/2006/main">
  <c r="C8" i="1" l="1"/>
  <c r="C16" i="1"/>
  <c r="C26" i="1"/>
  <c r="C33" i="1"/>
  <c r="F3" i="1"/>
  <c r="C28" i="1"/>
  <c r="C21" i="1"/>
  <c r="C19" i="1"/>
  <c r="C23" i="1"/>
  <c r="C35" i="1"/>
  <c r="C30" i="1"/>
</calcChain>
</file>

<file path=xl/sharedStrings.xml><?xml version="1.0" encoding="utf-8"?>
<sst xmlns="http://schemas.openxmlformats.org/spreadsheetml/2006/main" count="73" uniqueCount="70">
  <si>
    <t>Current Assets</t>
  </si>
  <si>
    <t>Total Assets</t>
  </si>
  <si>
    <t xml:space="preserve">Total Liabilities </t>
  </si>
  <si>
    <t xml:space="preserve">Net Worth </t>
  </si>
  <si>
    <t>Analysis and Ratios</t>
  </si>
  <si>
    <t>Current Liabilities</t>
  </si>
  <si>
    <t>Your Farm</t>
  </si>
  <si>
    <t>Living Expenses / Personal Drawings</t>
  </si>
  <si>
    <t>Interest on Term Debt</t>
  </si>
  <si>
    <t>Term Debt Principal Payments</t>
  </si>
  <si>
    <t>Farm Expenses</t>
  </si>
  <si>
    <t>Net Farm Income</t>
  </si>
  <si>
    <t>&gt;1.0</t>
  </si>
  <si>
    <t>Strong</t>
  </si>
  <si>
    <t>Weak</t>
  </si>
  <si>
    <t xml:space="preserve">Current Ratio </t>
  </si>
  <si>
    <t>Current Assets / Current Liabilities</t>
  </si>
  <si>
    <t>Debt Structure Ratio</t>
  </si>
  <si>
    <t>Current Liabilities / Total Liabilities</t>
  </si>
  <si>
    <t>Calculation</t>
  </si>
  <si>
    <t>Working Capital</t>
  </si>
  <si>
    <t>Current Assets - Current Liabilities</t>
  </si>
  <si>
    <t>(Ability to meet current obligations as they come due in the next 12 months)</t>
  </si>
  <si>
    <t>(Amount of debt that is due in the next 12 months)</t>
  </si>
  <si>
    <t>(If current assets are liquidated to pay current debts, what current assets are left)</t>
  </si>
  <si>
    <t>Liquidity Ratios</t>
  </si>
  <si>
    <t>Solvency Ratios</t>
  </si>
  <si>
    <t>20 - 35%</t>
  </si>
  <si>
    <t>Leverage Ratio</t>
  </si>
  <si>
    <t>Total Liabilities / Net Worth</t>
  </si>
  <si>
    <t>Debt Ratio</t>
  </si>
  <si>
    <t>Total Liabilities / Total Assets</t>
  </si>
  <si>
    <t>(The number of dollars of debt for every $1 in equity)</t>
  </si>
  <si>
    <t>(Proportion of debt as compared to farm assets owned)</t>
  </si>
  <si>
    <t>Equity Ratio</t>
  </si>
  <si>
    <t>Net Worth / Total Assets</t>
  </si>
  <si>
    <t>(Proportion of farm assets that are owned (owner financed))</t>
  </si>
  <si>
    <t>Profitability Ratios</t>
  </si>
  <si>
    <t>Percent Return on Assets</t>
  </si>
  <si>
    <t xml:space="preserve"> [(Net Farm Income + Interest on Term Debt - Living Expenses) / Average Total Assets] x 100</t>
  </si>
  <si>
    <t>(Revenue generated as a % of assets (compare to return if money were invested off farm))</t>
  </si>
  <si>
    <t>Debt Service Margin</t>
  </si>
  <si>
    <t>Total available for Projected Term Debt Payments / Total Projected Term Debt Payments</t>
  </si>
  <si>
    <t>(Does the farm have enough available cash to pay debt requirements)</t>
  </si>
  <si>
    <t>0.4 - 1.0</t>
  </si>
  <si>
    <t>&lt; 0.4</t>
  </si>
  <si>
    <t>&lt; 20%</t>
  </si>
  <si>
    <t>&gt; 35%</t>
  </si>
  <si>
    <t>&gt; 4%</t>
  </si>
  <si>
    <t>&lt; 0%</t>
  </si>
  <si>
    <t>0 - 2%</t>
  </si>
  <si>
    <t>Farm Financial Analysis - Quick Ratio Calculator</t>
  </si>
  <si>
    <r>
      <t xml:space="preserve">*** Enter changes to </t>
    </r>
    <r>
      <rPr>
        <b/>
        <sz val="10"/>
        <color indexed="48"/>
        <rFont val="Arial"/>
        <family val="2"/>
      </rPr>
      <t xml:space="preserve">BLUE </t>
    </r>
    <r>
      <rPr>
        <b/>
        <sz val="10"/>
        <rFont val="Arial"/>
        <family val="2"/>
      </rPr>
      <t>values only ***</t>
    </r>
  </si>
  <si>
    <t>Printed:</t>
  </si>
  <si>
    <t>Satisfactory</t>
  </si>
  <si>
    <t>&lt; 0.25</t>
  </si>
  <si>
    <t>0.25 - 0.4</t>
  </si>
  <si>
    <t>&gt; 0.4</t>
  </si>
  <si>
    <t>&gt; 0.75</t>
  </si>
  <si>
    <t>0.6 - 0.75</t>
  </si>
  <si>
    <t>&lt; 0.6</t>
  </si>
  <si>
    <t>. . . . . . . . . . . . . . . . . . . . . . . . . . . . . . . . . . . . . . . . . . . . . . .</t>
  </si>
  <si>
    <t>&gt; 1.5</t>
  </si>
  <si>
    <t>&lt; 1.0</t>
  </si>
  <si>
    <t>&lt; 1.25</t>
  </si>
  <si>
    <t>&gt; 2.0</t>
  </si>
  <si>
    <t xml:space="preserve">1.25 - 2.0 </t>
  </si>
  <si>
    <t xml:space="preserve">1.0 - 1.5 </t>
  </si>
  <si>
    <t>September, 2022</t>
  </si>
  <si>
    <r>
      <rPr>
        <b/>
        <sz val="9"/>
        <color indexed="8"/>
        <rFont val="Arial"/>
        <family val="2"/>
      </rPr>
      <t>Note:</t>
    </r>
    <r>
      <rPr>
        <sz val="9"/>
        <color indexed="8"/>
        <rFont val="Arial"/>
        <family val="2"/>
      </rPr>
      <t xml:space="preserve">  The values inputed, either cash or accrual, into the calculator will affect ratio output.  Please ensure that you are using consistent input data year over year for relevant comparison purposes.  Interpretation and use of this information is the responsibility of the user.  If you need help with a budget, contact your local Manitoba Agriculture office.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</si>
</sst>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0.0%"/>
    <numFmt numFmtId="165" formatCode="_-&quot;$&quot;* #,##0_-;\-&quot;$&quot;* #,##0_-;_-&quot;$&quot;* &quot;-&quot;??_-;_-@_-"/>
    <numFmt numFmtId="166" formatCode="#,##0_ ;\-#,##0\ "/>
    <numFmt numFmtId="170" formatCode="&quot;$&quot;#,##0.00"/>
    <numFmt numFmtId="172" formatCode="0.0"/>
  </numFmts>
  <fonts count="27" x14ac:knownFonts="1">
    <font>
      <sz val="11"/>
      <color theme="1"/>
      <name val="Calibri"/>
      <family val="2"/>
      <scheme val="minor"/>
    </font>
    <font>
      <sz val="10"/>
      <name val="Arial"/>
      <family val="2"/>
    </font>
    <font>
      <b/>
      <sz val="10"/>
      <name val="Arial"/>
      <family val="2"/>
    </font>
    <font>
      <i/>
      <sz val="8"/>
      <name val="Arial"/>
      <family val="2"/>
    </font>
    <font>
      <b/>
      <sz val="10"/>
      <color indexed="48"/>
      <name val="Arial"/>
      <family val="2"/>
    </font>
    <font>
      <sz val="8"/>
      <name val="Arial"/>
      <family val="2"/>
    </font>
    <font>
      <sz val="9"/>
      <color indexed="8"/>
      <name val="Arial"/>
      <family val="2"/>
    </font>
    <font>
      <b/>
      <sz val="9"/>
      <color indexed="8"/>
      <name val="Arial"/>
      <family val="2"/>
    </font>
    <font>
      <sz val="12"/>
      <name val="Arial"/>
      <family val="2"/>
    </font>
    <font>
      <sz val="11"/>
      <name val="Arial"/>
      <family val="2"/>
    </font>
    <font>
      <b/>
      <sz val="11"/>
      <name val="Arial"/>
      <family val="2"/>
    </font>
    <font>
      <sz val="11"/>
      <color theme="1"/>
      <name val="Calibri"/>
      <family val="2"/>
      <scheme val="minor"/>
    </font>
    <font>
      <u/>
      <sz val="11"/>
      <color theme="10"/>
      <name val="Calibri"/>
      <family val="2"/>
    </font>
    <font>
      <sz val="10"/>
      <color theme="1"/>
      <name val="Arial"/>
      <family val="2"/>
    </font>
    <font>
      <sz val="11"/>
      <color theme="1"/>
      <name val="Arial"/>
      <family val="2"/>
    </font>
    <font>
      <b/>
      <sz val="10"/>
      <color theme="1"/>
      <name val="Calibri"/>
      <family val="2"/>
      <scheme val="minor"/>
    </font>
    <font>
      <sz val="10"/>
      <color theme="1"/>
      <name val="Calibri"/>
      <family val="2"/>
      <scheme val="minor"/>
    </font>
    <font>
      <b/>
      <sz val="10"/>
      <color theme="1"/>
      <name val="Arial"/>
      <family val="2"/>
    </font>
    <font>
      <b/>
      <sz val="10"/>
      <color rgb="FF0000FF"/>
      <name val="Arial"/>
      <family val="2"/>
    </font>
    <font>
      <b/>
      <sz val="10"/>
      <color theme="0"/>
      <name val="Arial"/>
      <family val="2"/>
    </font>
    <font>
      <i/>
      <sz val="8"/>
      <color theme="1"/>
      <name val="Arial"/>
      <family val="2"/>
    </font>
    <font>
      <b/>
      <sz val="14"/>
      <color theme="1"/>
      <name val="Arial"/>
      <family val="2"/>
    </font>
    <font>
      <sz val="10"/>
      <color rgb="FF0000FF"/>
      <name val="Arial"/>
      <family val="2"/>
    </font>
    <font>
      <sz val="8"/>
      <color theme="1"/>
      <name val="Arial"/>
      <family val="2"/>
    </font>
    <font>
      <sz val="22"/>
      <color theme="1"/>
      <name val="Arial"/>
      <family val="2"/>
    </font>
    <font>
      <b/>
      <u/>
      <sz val="11"/>
      <color theme="10"/>
      <name val="Arial"/>
      <family val="2"/>
    </font>
    <font>
      <sz val="9"/>
      <color theme="1"/>
      <name val="Arial"/>
      <family val="2"/>
    </font>
  </fonts>
  <fills count="8">
    <fill>
      <patternFill patternType="none"/>
    </fill>
    <fill>
      <patternFill patternType="gray125"/>
    </fill>
    <fill>
      <patternFill patternType="solid">
        <fgColor indexed="41"/>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7">
    <xf numFmtId="0" fontId="0" fillId="0" borderId="0"/>
    <xf numFmtId="38" fontId="1" fillId="2" borderId="1"/>
    <xf numFmtId="40" fontId="1" fillId="2" borderId="1"/>
    <xf numFmtId="44" fontId="11" fillId="0" borderId="0" applyFont="0" applyFill="0" applyBorder="0" applyAlignment="0" applyProtection="0"/>
    <xf numFmtId="0" fontId="12" fillId="0" borderId="0" applyNumberFormat="0" applyFill="0" applyBorder="0" applyAlignment="0" applyProtection="0">
      <alignment vertical="top"/>
      <protection locked="0"/>
    </xf>
    <xf numFmtId="170" fontId="8" fillId="0" borderId="0">
      <alignment vertical="top"/>
    </xf>
    <xf numFmtId="9" fontId="11" fillId="0" borderId="0" applyFont="0" applyFill="0" applyBorder="0" applyAlignment="0" applyProtection="0"/>
  </cellStyleXfs>
  <cellXfs count="85">
    <xf numFmtId="0" fontId="0" fillId="0" borderId="0" xfId="0"/>
    <xf numFmtId="0" fontId="13" fillId="0" borderId="0" xfId="0" applyFont="1" applyFill="1" applyAlignment="1" applyProtection="1">
      <alignment horizontal="center"/>
    </xf>
    <xf numFmtId="0" fontId="13" fillId="0" borderId="0" xfId="0" applyFont="1" applyFill="1" applyProtection="1"/>
    <xf numFmtId="0" fontId="0" fillId="0" borderId="0" xfId="0" applyFill="1" applyProtection="1"/>
    <xf numFmtId="165" fontId="1" fillId="0" borderId="0" xfId="3" applyNumberFormat="1" applyFont="1" applyFill="1" applyBorder="1" applyAlignment="1" applyProtection="1">
      <alignment horizontal="center"/>
    </xf>
    <xf numFmtId="0" fontId="14" fillId="0" borderId="0" xfId="0" applyFont="1" applyFill="1" applyProtection="1"/>
    <xf numFmtId="0" fontId="14" fillId="0" borderId="0" xfId="0" applyFont="1" applyFill="1" applyAlignment="1" applyProtection="1">
      <alignment horizontal="center"/>
    </xf>
    <xf numFmtId="38" fontId="1" fillId="0" borderId="0" xfId="1" applyFont="1" applyFill="1" applyBorder="1" applyAlignment="1" applyProtection="1">
      <alignment horizontal="left"/>
    </xf>
    <xf numFmtId="0" fontId="15" fillId="0" borderId="0" xfId="0" applyFont="1" applyFill="1" applyProtection="1"/>
    <xf numFmtId="0" fontId="16" fillId="0" borderId="0" xfId="0" applyFont="1" applyFill="1" applyProtection="1"/>
    <xf numFmtId="0" fontId="16" fillId="0" borderId="0" xfId="0" applyFont="1" applyFill="1" applyBorder="1" applyAlignment="1" applyProtection="1">
      <alignment horizontal="left"/>
    </xf>
    <xf numFmtId="0" fontId="13" fillId="0" borderId="0" xfId="0" applyFont="1" applyFill="1" applyBorder="1" applyAlignment="1" applyProtection="1">
      <alignment horizontal="center"/>
    </xf>
    <xf numFmtId="38" fontId="17" fillId="3" borderId="0" xfId="0" applyNumberFormat="1" applyFont="1" applyFill="1" applyBorder="1" applyAlignment="1" applyProtection="1">
      <alignment horizontal="center" vertical="center"/>
    </xf>
    <xf numFmtId="166" fontId="1" fillId="0" borderId="0" xfId="3" applyNumberFormat="1" applyFont="1" applyFill="1" applyBorder="1" applyAlignment="1" applyProtection="1">
      <alignment horizontal="center"/>
    </xf>
    <xf numFmtId="165" fontId="18" fillId="0" borderId="2" xfId="3" applyNumberFormat="1" applyFont="1" applyFill="1" applyBorder="1" applyAlignment="1" applyProtection="1">
      <alignment horizontal="center"/>
      <protection locked="0"/>
    </xf>
    <xf numFmtId="38" fontId="17" fillId="3" borderId="3" xfId="0" applyNumberFormat="1" applyFont="1" applyFill="1" applyBorder="1" applyAlignment="1" applyProtection="1">
      <alignment horizontal="center" vertical="center"/>
    </xf>
    <xf numFmtId="0" fontId="17" fillId="4" borderId="3" xfId="0" applyFont="1" applyFill="1" applyBorder="1" applyAlignment="1" applyProtection="1">
      <alignment horizontal="center"/>
    </xf>
    <xf numFmtId="0" fontId="17" fillId="5" borderId="3" xfId="0" applyFont="1" applyFill="1" applyBorder="1" applyAlignment="1" applyProtection="1">
      <alignment horizontal="center"/>
    </xf>
    <xf numFmtId="0" fontId="19" fillId="6" borderId="4" xfId="0" applyFont="1" applyFill="1" applyBorder="1" applyAlignment="1" applyProtection="1">
      <alignment horizontal="center"/>
    </xf>
    <xf numFmtId="38" fontId="19" fillId="7" borderId="5" xfId="0" applyNumberFormat="1" applyFont="1" applyFill="1" applyBorder="1" applyAlignment="1" applyProtection="1">
      <alignment horizontal="center" vertical="center"/>
    </xf>
    <xf numFmtId="38" fontId="19" fillId="7" borderId="6" xfId="0" applyNumberFormat="1" applyFont="1" applyFill="1" applyBorder="1" applyAlignment="1" applyProtection="1">
      <alignment horizontal="center" vertical="center" wrapText="1"/>
    </xf>
    <xf numFmtId="38" fontId="19" fillId="7" borderId="5" xfId="0" applyNumberFormat="1" applyFont="1" applyFill="1" applyBorder="1" applyAlignment="1" applyProtection="1">
      <alignment horizontal="center" vertical="center" wrapText="1"/>
    </xf>
    <xf numFmtId="40" fontId="19" fillId="7" borderId="3" xfId="2" applyFont="1" applyFill="1" applyBorder="1" applyAlignment="1" applyProtection="1">
      <alignment horizontal="center" wrapText="1"/>
    </xf>
    <xf numFmtId="40" fontId="19" fillId="7" borderId="0" xfId="2" applyFont="1" applyFill="1" applyBorder="1" applyAlignment="1" applyProtection="1">
      <alignment horizontal="center" wrapText="1"/>
    </xf>
    <xf numFmtId="165" fontId="2" fillId="3" borderId="2" xfId="3" applyNumberFormat="1" applyFont="1" applyFill="1" applyBorder="1" applyAlignment="1" applyProtection="1">
      <alignment horizontal="center"/>
    </xf>
    <xf numFmtId="38" fontId="13" fillId="0" borderId="7" xfId="0" applyNumberFormat="1" applyFont="1" applyFill="1" applyBorder="1" applyAlignment="1" applyProtection="1">
      <alignment horizontal="center" vertical="center"/>
    </xf>
    <xf numFmtId="38" fontId="3" fillId="0" borderId="8" xfId="0" applyNumberFormat="1" applyFont="1" applyFill="1" applyBorder="1" applyAlignment="1" applyProtection="1">
      <alignment horizontal="center" vertical="center" wrapText="1"/>
    </xf>
    <xf numFmtId="38" fontId="20" fillId="0" borderId="8" xfId="0" applyNumberFormat="1" applyFont="1" applyFill="1" applyBorder="1" applyAlignment="1" applyProtection="1">
      <alignment horizontal="center" vertical="center" wrapText="1"/>
    </xf>
    <xf numFmtId="38" fontId="13" fillId="0" borderId="7" xfId="0" applyNumberFormat="1"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 fillId="0" borderId="0" xfId="0" applyFont="1" applyAlignment="1">
      <alignment horizontal="right"/>
    </xf>
    <xf numFmtId="0" fontId="21" fillId="0" borderId="0" xfId="0" applyFont="1" applyFill="1" applyProtection="1"/>
    <xf numFmtId="0" fontId="2" fillId="0" borderId="0" xfId="0" applyFont="1" applyAlignment="1">
      <alignment horizontal="center"/>
    </xf>
    <xf numFmtId="0" fontId="22" fillId="0" borderId="0" xfId="0" applyFont="1" applyFill="1" applyAlignment="1" applyProtection="1">
      <alignment horizontal="left"/>
    </xf>
    <xf numFmtId="166" fontId="1" fillId="0" borderId="0" xfId="3" applyNumberFormat="1" applyFont="1" applyFill="1" applyBorder="1" applyAlignment="1" applyProtection="1">
      <alignment horizontal="center"/>
      <protection locked="0"/>
    </xf>
    <xf numFmtId="40" fontId="19" fillId="3" borderId="0" xfId="2" applyFont="1" applyFill="1" applyBorder="1" applyAlignment="1" applyProtection="1">
      <alignment horizontal="center" wrapText="1"/>
    </xf>
    <xf numFmtId="0" fontId="17" fillId="3" borderId="0" xfId="0" applyFont="1" applyFill="1" applyBorder="1" applyAlignment="1" applyProtection="1">
      <alignment horizontal="center"/>
    </xf>
    <xf numFmtId="0" fontId="19" fillId="3" borderId="9" xfId="0" applyFont="1" applyFill="1" applyBorder="1" applyAlignment="1" applyProtection="1">
      <alignment horizontal="center"/>
    </xf>
    <xf numFmtId="0" fontId="23" fillId="0" borderId="0" xfId="0" applyFont="1" applyFill="1" applyAlignment="1" applyProtection="1">
      <alignment horizontal="right"/>
    </xf>
    <xf numFmtId="14" fontId="5" fillId="0" borderId="0" xfId="0" applyNumberFormat="1" applyFont="1" applyAlignment="1">
      <alignment horizontal="right"/>
    </xf>
    <xf numFmtId="0" fontId="24" fillId="0" borderId="0" xfId="0" applyFont="1" applyFill="1" applyProtection="1"/>
    <xf numFmtId="170" fontId="9" fillId="0" borderId="0" xfId="5" applyFont="1" applyFill="1">
      <alignment vertical="top"/>
    </xf>
    <xf numFmtId="170" fontId="25" fillId="0" borderId="0" xfId="4" applyNumberFormat="1" applyFont="1" applyFill="1" applyProtection="1">
      <alignment vertical="top"/>
    </xf>
    <xf numFmtId="0" fontId="10" fillId="0" borderId="0" xfId="0" applyFont="1" applyFill="1" applyAlignment="1"/>
    <xf numFmtId="0" fontId="9" fillId="0" borderId="0" xfId="0" applyFont="1" applyFill="1" applyAlignment="1"/>
    <xf numFmtId="170" fontId="1" fillId="0" borderId="0" xfId="5" applyFont="1" applyFill="1">
      <alignment vertical="top"/>
    </xf>
    <xf numFmtId="170" fontId="1" fillId="0" borderId="0" xfId="5" applyFont="1">
      <alignment vertical="top"/>
    </xf>
    <xf numFmtId="170" fontId="9" fillId="0" borderId="0" xfId="5" applyFont="1" applyFill="1" applyBorder="1">
      <alignment vertical="top"/>
    </xf>
    <xf numFmtId="0" fontId="10" fillId="0" borderId="0" xfId="0" applyFont="1" applyFill="1" applyBorder="1" applyAlignment="1"/>
    <xf numFmtId="0" fontId="9" fillId="0" borderId="0" xfId="0" applyFont="1" applyFill="1" applyBorder="1" applyAlignment="1"/>
    <xf numFmtId="0" fontId="17" fillId="0" borderId="0" xfId="0" applyFont="1" applyBorder="1" applyAlignment="1" applyProtection="1">
      <alignment horizontal="left"/>
    </xf>
    <xf numFmtId="0" fontId="17" fillId="0" borderId="0" xfId="0" applyFont="1" applyBorder="1" applyAlignment="1" applyProtection="1">
      <alignment horizontal="left" wrapText="1"/>
    </xf>
    <xf numFmtId="0" fontId="0" fillId="0" borderId="0" xfId="0" applyBorder="1" applyAlignment="1" applyProtection="1"/>
    <xf numFmtId="0" fontId="0" fillId="0" borderId="0" xfId="0" applyAlignment="1"/>
    <xf numFmtId="0" fontId="17" fillId="0" borderId="0" xfId="0" applyFont="1" applyBorder="1" applyAlignment="1" applyProtection="1"/>
    <xf numFmtId="0" fontId="16" fillId="0" borderId="0" xfId="0" applyFont="1" applyAlignment="1"/>
    <xf numFmtId="0" fontId="16" fillId="0" borderId="10" xfId="0" applyFont="1" applyBorder="1" applyAlignment="1"/>
    <xf numFmtId="0" fontId="17" fillId="0" borderId="10" xfId="0" applyFont="1" applyBorder="1" applyAlignment="1" applyProtection="1">
      <alignment horizontal="right"/>
    </xf>
    <xf numFmtId="1" fontId="16" fillId="0" borderId="0" xfId="0" applyNumberFormat="1" applyFont="1" applyAlignment="1"/>
    <xf numFmtId="172" fontId="16" fillId="0" borderId="0" xfId="0" applyNumberFormat="1" applyFont="1" applyAlignment="1"/>
    <xf numFmtId="170" fontId="16" fillId="0" borderId="0" xfId="0" applyNumberFormat="1" applyFont="1" applyAlignment="1"/>
    <xf numFmtId="0" fontId="17" fillId="0" borderId="3" xfId="0" applyFont="1" applyBorder="1" applyAlignment="1" applyProtection="1">
      <alignment horizontal="left" vertical="center"/>
    </xf>
    <xf numFmtId="0" fontId="16" fillId="0" borderId="3" xfId="0" applyFont="1" applyBorder="1" applyAlignment="1" applyProtection="1"/>
    <xf numFmtId="170" fontId="1" fillId="0" borderId="0" xfId="5" applyFont="1" applyBorder="1" applyProtection="1">
      <alignment vertical="top"/>
    </xf>
    <xf numFmtId="38" fontId="17" fillId="3" borderId="2" xfId="0" applyNumberFormat="1" applyFont="1" applyFill="1" applyBorder="1" applyAlignment="1" applyProtection="1">
      <alignment horizontal="center" vertical="center"/>
    </xf>
    <xf numFmtId="4" fontId="1" fillId="0" borderId="2" xfId="2" applyNumberFormat="1"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6" fillId="0"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38" fontId="17" fillId="3" borderId="2" xfId="0" applyNumberFormat="1" applyFont="1" applyFill="1" applyBorder="1" applyAlignment="1" applyProtection="1">
      <alignment horizontal="center" vertical="center" wrapText="1"/>
    </xf>
    <xf numFmtId="0" fontId="13" fillId="0" borderId="2" xfId="0" applyFont="1" applyFill="1" applyBorder="1" applyAlignment="1" applyProtection="1">
      <alignment horizontal="center"/>
    </xf>
    <xf numFmtId="165" fontId="2" fillId="0" borderId="2" xfId="3" applyNumberFormat="1" applyFont="1" applyFill="1" applyBorder="1" applyAlignment="1" applyProtection="1">
      <alignment horizontal="center" vertical="center"/>
    </xf>
    <xf numFmtId="0" fontId="15" fillId="0" borderId="0" xfId="0" applyFont="1" applyFill="1" applyBorder="1" applyAlignment="1" applyProtection="1">
      <alignment horizontal="left"/>
    </xf>
    <xf numFmtId="164" fontId="1" fillId="0" borderId="2" xfId="6" applyNumberFormat="1" applyFont="1" applyFill="1" applyBorder="1" applyAlignment="1" applyProtection="1">
      <alignment horizontal="center" vertical="center"/>
    </xf>
    <xf numFmtId="9" fontId="13" fillId="0" borderId="2" xfId="0" applyNumberFormat="1" applyFont="1" applyFill="1" applyBorder="1" applyAlignment="1" applyProtection="1">
      <alignment horizontal="center" vertical="center"/>
    </xf>
    <xf numFmtId="0" fontId="16" fillId="0" borderId="0" xfId="0" applyFont="1" applyFill="1" applyBorder="1" applyAlignment="1" applyProtection="1">
      <alignment horizontal="left"/>
    </xf>
    <xf numFmtId="38" fontId="2" fillId="3" borderId="2" xfId="1" applyFont="1" applyFill="1" applyBorder="1" applyAlignment="1" applyProtection="1">
      <alignment horizontal="left"/>
    </xf>
    <xf numFmtId="38" fontId="2" fillId="3" borderId="2" xfId="0" applyNumberFormat="1"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4" fontId="2" fillId="0" borderId="2" xfId="2" applyNumberFormat="1" applyFont="1" applyFill="1" applyBorder="1" applyAlignment="1" applyProtection="1">
      <alignment horizontal="center" vertical="center"/>
    </xf>
    <xf numFmtId="20" fontId="13" fillId="0" borderId="2" xfId="0" applyNumberFormat="1" applyFont="1" applyFill="1" applyBorder="1" applyAlignment="1" applyProtection="1">
      <alignment horizontal="center" vertical="center"/>
    </xf>
    <xf numFmtId="20" fontId="13" fillId="0" borderId="2" xfId="0" quotePrefix="1" applyNumberFormat="1" applyFont="1" applyFill="1" applyBorder="1" applyAlignment="1" applyProtection="1">
      <alignment horizontal="center" vertical="center"/>
    </xf>
    <xf numFmtId="38" fontId="19" fillId="7" borderId="0" xfId="0" applyNumberFormat="1" applyFont="1" applyFill="1" applyBorder="1" applyAlignment="1" applyProtection="1">
      <alignment horizontal="left" vertical="center"/>
    </xf>
    <xf numFmtId="38" fontId="2" fillId="3" borderId="2" xfId="1" applyFont="1" applyFill="1" applyBorder="1" applyProtection="1"/>
  </cellXfs>
  <cellStyles count="7">
    <cellStyle name="Curr (1,234) L Black" xfId="1"/>
    <cellStyle name="Curr (1,234.00) L Black" xfId="2"/>
    <cellStyle name="Currency" xfId="3" builtinId="4"/>
    <cellStyle name="Hyperlink" xfId="4" builtinId="8"/>
    <cellStyle name="Normal" xfId="0" builtinId="0"/>
    <cellStyle name="Normal_Farrow-Wean 500" xfId="5"/>
    <cellStyle name="Percent" xfId="6" builtinId="5"/>
  </cellStyles>
  <dxfs count="21">
    <dxf>
      <font>
        <b/>
        <i val="0"/>
      </font>
      <fill>
        <patternFill>
          <bgColor rgb="FFFFFF00"/>
        </patternFill>
      </fill>
    </dxf>
    <dxf>
      <font>
        <b/>
        <i val="0"/>
        <color theme="0"/>
      </font>
      <fill>
        <patternFill>
          <bgColor rgb="FFFF0000"/>
        </patternFill>
      </fill>
    </dxf>
    <dxf>
      <font>
        <b/>
        <i val="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00B050"/>
        </patternFill>
      </fill>
    </dxf>
    <dxf>
      <fill>
        <patternFill>
          <bgColor rgb="FFFFFF00"/>
        </patternFill>
      </fill>
    </dxf>
    <dxf>
      <font>
        <color theme="0"/>
      </font>
      <fill>
        <patternFill>
          <bgColor rgb="FFFF0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373380</xdr:colOff>
      <xdr:row>0</xdr:row>
      <xdr:rowOff>152400</xdr:rowOff>
    </xdr:from>
    <xdr:to>
      <xdr:col>5</xdr:col>
      <xdr:colOff>449580</xdr:colOff>
      <xdr:row>1</xdr:row>
      <xdr:rowOff>144780</xdr:rowOff>
    </xdr:to>
    <xdr:pic>
      <xdr:nvPicPr>
        <xdr:cNvPr id="1239" name="Picture 2" descr="GovMB_Logo_blk10.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4920" y="152400"/>
          <a:ext cx="16611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351578</xdr:colOff>
      <xdr:row>40</xdr:row>
      <xdr:rowOff>66674</xdr:rowOff>
    </xdr:from>
    <xdr:to>
      <xdr:col>3</xdr:col>
      <xdr:colOff>523031</xdr:colOff>
      <xdr:row>42</xdr:row>
      <xdr:rowOff>11491</xdr:rowOff>
    </xdr:to>
    <xdr:sp macro="" textlink="">
      <xdr:nvSpPr>
        <xdr:cNvPr id="7" name="TextBox 6"/>
        <xdr:cNvSpPr txBox="1"/>
      </xdr:nvSpPr>
      <xdr:spPr>
        <a:xfrm>
          <a:off x="1706033" y="8982074"/>
          <a:ext cx="3381378" cy="228601"/>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CA"/>
        </a:p>
      </xdr:txBody>
    </xdr:sp>
    <xdr:clientData/>
  </xdr:twoCellAnchor>
  <xdr:twoCellAnchor>
    <xdr:from>
      <xdr:col>1</xdr:col>
      <xdr:colOff>1188509</xdr:colOff>
      <xdr:row>41</xdr:row>
      <xdr:rowOff>161925</xdr:rowOff>
    </xdr:from>
    <xdr:to>
      <xdr:col>4</xdr:col>
      <xdr:colOff>172930</xdr:colOff>
      <xdr:row>43</xdr:row>
      <xdr:rowOff>0</xdr:rowOff>
    </xdr:to>
    <xdr:sp macro="" textlink="">
      <xdr:nvSpPr>
        <xdr:cNvPr id="8" name="TextBox 7"/>
        <xdr:cNvSpPr txBox="1"/>
      </xdr:nvSpPr>
      <xdr:spPr>
        <a:xfrm>
          <a:off x="2512484" y="9172575"/>
          <a:ext cx="2939257" cy="2667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en-CA" sz="1000" b="1">
            <a:latin typeface="Arial" pitchFamily="34" charset="0"/>
            <a:cs typeface="Arial" pitchFamily="34" charset="0"/>
          </a:endParaRPr>
        </a:p>
      </xdr:txBody>
    </xdr:sp>
    <xdr:clientData/>
  </xdr:twoCellAnchor>
  <xdr:twoCellAnchor editAs="oneCell">
    <xdr:from>
      <xdr:col>0</xdr:col>
      <xdr:colOff>1280160</xdr:colOff>
      <xdr:row>42</xdr:row>
      <xdr:rowOff>38100</xdr:rowOff>
    </xdr:from>
    <xdr:to>
      <xdr:col>4</xdr:col>
      <xdr:colOff>213360</xdr:colOff>
      <xdr:row>47</xdr:row>
      <xdr:rowOff>7620</xdr:rowOff>
    </xdr:to>
    <xdr:pic>
      <xdr:nvPicPr>
        <xdr:cNvPr id="124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0160" y="8923020"/>
          <a:ext cx="436626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tabSelected="1" zoomScale="90" zoomScaleNormal="90" zoomScalePageLayoutView="110" workbookViewId="0"/>
  </sheetViews>
  <sheetFormatPr defaultColWidth="9.109375" defaultRowHeight="14.4" x14ac:dyDescent="0.3"/>
  <cols>
    <col min="1" max="1" width="20.44140625" style="5" customWidth="1"/>
    <col min="2" max="2" width="36.44140625" style="5" customWidth="1"/>
    <col min="3" max="3" width="11.6640625" style="6" customWidth="1"/>
    <col min="4" max="4" width="10.6640625" style="6" customWidth="1"/>
    <col min="5" max="5" width="12.44140625" style="6" customWidth="1"/>
    <col min="6" max="6" width="10.6640625" style="6" customWidth="1"/>
    <col min="7" max="16384" width="9.109375" style="3"/>
  </cols>
  <sheetData>
    <row r="1" spans="1:6" ht="27" customHeight="1" x14ac:dyDescent="0.3"/>
    <row r="2" spans="1:6" ht="27.6" x14ac:dyDescent="0.45">
      <c r="A2" s="40" t="s">
        <v>61</v>
      </c>
    </row>
    <row r="3" spans="1:6" ht="17.399999999999999" x14ac:dyDescent="0.3">
      <c r="A3" s="31" t="s">
        <v>51</v>
      </c>
      <c r="E3" s="38" t="s">
        <v>53</v>
      </c>
      <c r="F3" s="39">
        <f ca="1">TODAY()</f>
        <v>44862</v>
      </c>
    </row>
    <row r="4" spans="1:6" ht="9" customHeight="1" x14ac:dyDescent="0.3">
      <c r="A4" s="31"/>
      <c r="F4" s="30"/>
    </row>
    <row r="5" spans="1:6" x14ac:dyDescent="0.3">
      <c r="C5" s="32" t="s">
        <v>52</v>
      </c>
    </row>
    <row r="6" spans="1:6" s="2" customFormat="1" ht="13.2" x14ac:dyDescent="0.25">
      <c r="A6" s="83" t="s">
        <v>4</v>
      </c>
      <c r="B6" s="83"/>
      <c r="C6" s="23" t="s">
        <v>6</v>
      </c>
      <c r="D6" s="11"/>
      <c r="E6" s="33"/>
      <c r="F6" s="1"/>
    </row>
    <row r="7" spans="1:6" x14ac:dyDescent="0.3">
      <c r="A7" s="76" t="s">
        <v>11</v>
      </c>
      <c r="B7" s="76"/>
      <c r="C7" s="14">
        <v>554953</v>
      </c>
      <c r="D7" s="34"/>
    </row>
    <row r="8" spans="1:6" x14ac:dyDescent="0.3">
      <c r="A8" s="76" t="s">
        <v>10</v>
      </c>
      <c r="B8" s="76"/>
      <c r="C8" s="14">
        <f>684141+317011+451826</f>
        <v>1452978</v>
      </c>
      <c r="D8" s="34"/>
    </row>
    <row r="9" spans="1:6" x14ac:dyDescent="0.3">
      <c r="A9" s="84" t="s">
        <v>9</v>
      </c>
      <c r="B9" s="84"/>
      <c r="C9" s="14">
        <v>129380</v>
      </c>
      <c r="D9" s="34"/>
    </row>
    <row r="10" spans="1:6" x14ac:dyDescent="0.3">
      <c r="A10" s="76" t="s">
        <v>8</v>
      </c>
      <c r="B10" s="76"/>
      <c r="C10" s="14">
        <v>102084</v>
      </c>
      <c r="D10" s="34"/>
    </row>
    <row r="11" spans="1:6" x14ac:dyDescent="0.3">
      <c r="A11" s="76" t="s">
        <v>7</v>
      </c>
      <c r="B11" s="76"/>
      <c r="C11" s="14">
        <v>73259</v>
      </c>
      <c r="D11" s="34"/>
    </row>
    <row r="12" spans="1:6" x14ac:dyDescent="0.3">
      <c r="A12" s="84" t="s">
        <v>0</v>
      </c>
      <c r="B12" s="84"/>
      <c r="C12" s="14">
        <v>2591404</v>
      </c>
      <c r="D12" s="34"/>
    </row>
    <row r="13" spans="1:6" x14ac:dyDescent="0.3">
      <c r="A13" s="76" t="s">
        <v>1</v>
      </c>
      <c r="B13" s="76"/>
      <c r="C13" s="14">
        <v>4853090</v>
      </c>
      <c r="D13" s="34"/>
    </row>
    <row r="14" spans="1:6" x14ac:dyDescent="0.3">
      <c r="A14" s="76" t="s">
        <v>5</v>
      </c>
      <c r="B14" s="76"/>
      <c r="C14" s="14">
        <v>965588</v>
      </c>
      <c r="D14" s="34"/>
    </row>
    <row r="15" spans="1:6" x14ac:dyDescent="0.3">
      <c r="A15" s="76" t="s">
        <v>2</v>
      </c>
      <c r="B15" s="76"/>
      <c r="C15" s="14">
        <v>3136921</v>
      </c>
      <c r="D15" s="34"/>
    </row>
    <row r="16" spans="1:6" x14ac:dyDescent="0.3">
      <c r="A16" s="76" t="s">
        <v>3</v>
      </c>
      <c r="B16" s="76"/>
      <c r="C16" s="24">
        <f>C13-C15</f>
        <v>1716169</v>
      </c>
      <c r="D16" s="13"/>
    </row>
    <row r="17" spans="1:15" x14ac:dyDescent="0.3">
      <c r="A17" s="7"/>
      <c r="B17" s="7"/>
      <c r="C17" s="4"/>
    </row>
    <row r="18" spans="1:15" s="8" customFormat="1" ht="13.8" x14ac:dyDescent="0.3">
      <c r="A18" s="20" t="s">
        <v>25</v>
      </c>
      <c r="B18" s="15" t="s">
        <v>19</v>
      </c>
      <c r="C18" s="22" t="s">
        <v>6</v>
      </c>
      <c r="D18" s="16" t="s">
        <v>13</v>
      </c>
      <c r="E18" s="17" t="s">
        <v>54</v>
      </c>
      <c r="F18" s="18" t="s">
        <v>14</v>
      </c>
      <c r="G18" s="72"/>
      <c r="H18" s="72"/>
      <c r="I18" s="72"/>
      <c r="J18" s="72"/>
      <c r="K18" s="72"/>
      <c r="L18" s="72"/>
      <c r="M18" s="72"/>
      <c r="N18" s="72"/>
      <c r="O18" s="72"/>
    </row>
    <row r="19" spans="1:15" s="9" customFormat="1" ht="13.8" x14ac:dyDescent="0.3">
      <c r="A19" s="77" t="s">
        <v>15</v>
      </c>
      <c r="B19" s="25" t="s">
        <v>16</v>
      </c>
      <c r="C19" s="80">
        <f>C12/C14</f>
        <v>2.683757461774587</v>
      </c>
      <c r="D19" s="81" t="s">
        <v>62</v>
      </c>
      <c r="E19" s="66" t="s">
        <v>67</v>
      </c>
      <c r="F19" s="81" t="s">
        <v>63</v>
      </c>
      <c r="G19" s="75"/>
      <c r="H19" s="75"/>
      <c r="I19" s="75"/>
      <c r="J19" s="75"/>
      <c r="K19" s="75"/>
      <c r="L19" s="75"/>
      <c r="M19" s="75"/>
      <c r="N19" s="75"/>
      <c r="O19" s="75"/>
    </row>
    <row r="20" spans="1:15" s="9" customFormat="1" ht="20.399999999999999" x14ac:dyDescent="0.3">
      <c r="A20" s="77"/>
      <c r="B20" s="26" t="s">
        <v>22</v>
      </c>
      <c r="C20" s="80"/>
      <c r="D20" s="82"/>
      <c r="E20" s="66"/>
      <c r="F20" s="82"/>
      <c r="G20" s="10"/>
      <c r="H20" s="10"/>
      <c r="I20" s="10"/>
      <c r="J20" s="10"/>
      <c r="K20" s="10"/>
      <c r="L20" s="10"/>
      <c r="M20" s="10"/>
      <c r="N20" s="10"/>
      <c r="O20" s="10"/>
    </row>
    <row r="21" spans="1:15" s="9" customFormat="1" ht="13.8" x14ac:dyDescent="0.3">
      <c r="A21" s="77" t="s">
        <v>17</v>
      </c>
      <c r="B21" s="25" t="s">
        <v>18</v>
      </c>
      <c r="C21" s="73">
        <f>C14/C15</f>
        <v>0.30781393602197826</v>
      </c>
      <c r="D21" s="66" t="s">
        <v>46</v>
      </c>
      <c r="E21" s="74" t="s">
        <v>27</v>
      </c>
      <c r="F21" s="78" t="s">
        <v>47</v>
      </c>
      <c r="G21" s="75"/>
      <c r="H21" s="75"/>
      <c r="I21" s="75"/>
      <c r="J21" s="75"/>
      <c r="K21" s="75"/>
      <c r="L21" s="75"/>
      <c r="M21" s="75"/>
      <c r="N21" s="75"/>
      <c r="O21" s="75"/>
    </row>
    <row r="22" spans="1:15" s="9" customFormat="1" ht="13.8" x14ac:dyDescent="0.3">
      <c r="A22" s="77"/>
      <c r="B22" s="27" t="s">
        <v>23</v>
      </c>
      <c r="C22" s="73"/>
      <c r="D22" s="66"/>
      <c r="E22" s="74"/>
      <c r="F22" s="79"/>
      <c r="G22" s="10"/>
      <c r="H22" s="10"/>
      <c r="I22" s="10"/>
      <c r="J22" s="10"/>
      <c r="K22" s="10"/>
      <c r="L22" s="10"/>
      <c r="M22" s="10"/>
      <c r="N22" s="10"/>
      <c r="O22" s="10"/>
    </row>
    <row r="23" spans="1:15" s="9" customFormat="1" ht="13.8" x14ac:dyDescent="0.3">
      <c r="A23" s="77" t="s">
        <v>20</v>
      </c>
      <c r="B23" s="25" t="s">
        <v>21</v>
      </c>
      <c r="C23" s="71">
        <f>C12-C14</f>
        <v>1625816</v>
      </c>
      <c r="D23" s="70"/>
      <c r="E23" s="70"/>
      <c r="F23" s="70"/>
      <c r="G23" s="75"/>
      <c r="H23" s="75"/>
      <c r="I23" s="75"/>
      <c r="J23" s="75"/>
      <c r="K23" s="75"/>
      <c r="L23" s="75"/>
      <c r="M23" s="75"/>
      <c r="N23" s="75"/>
      <c r="O23" s="75"/>
    </row>
    <row r="24" spans="1:15" s="9" customFormat="1" ht="20.399999999999999" x14ac:dyDescent="0.3">
      <c r="A24" s="77"/>
      <c r="B24" s="27" t="s">
        <v>24</v>
      </c>
      <c r="C24" s="71"/>
      <c r="D24" s="70"/>
      <c r="E24" s="70"/>
      <c r="F24" s="70"/>
      <c r="G24" s="10"/>
      <c r="H24" s="10"/>
      <c r="I24" s="10"/>
      <c r="J24" s="10"/>
      <c r="K24" s="10"/>
      <c r="L24" s="10"/>
      <c r="M24" s="10"/>
      <c r="N24" s="10"/>
      <c r="O24" s="10"/>
    </row>
    <row r="25" spans="1:15" s="8" customFormat="1" ht="13.8" x14ac:dyDescent="0.3">
      <c r="A25" s="19" t="s">
        <v>26</v>
      </c>
      <c r="B25" s="12" t="s">
        <v>19</v>
      </c>
      <c r="C25" s="35"/>
      <c r="D25" s="36"/>
      <c r="E25" s="36"/>
      <c r="F25" s="37"/>
      <c r="G25" s="72"/>
      <c r="H25" s="72"/>
      <c r="I25" s="72"/>
      <c r="J25" s="72"/>
      <c r="K25" s="72"/>
      <c r="L25" s="72"/>
      <c r="M25" s="72"/>
      <c r="N25" s="72"/>
      <c r="O25" s="72"/>
    </row>
    <row r="26" spans="1:15" s="9" customFormat="1" ht="13.8" x14ac:dyDescent="0.3">
      <c r="A26" s="64" t="s">
        <v>28</v>
      </c>
      <c r="B26" s="25" t="s">
        <v>29</v>
      </c>
      <c r="C26" s="65">
        <f>IF(C16&lt;0,"&gt;100",IF((C15/C16)&gt;100,"&gt;100",C15/C16))</f>
        <v>1.8278625240288107</v>
      </c>
      <c r="D26" s="66" t="s">
        <v>45</v>
      </c>
      <c r="E26" s="66" t="s">
        <v>44</v>
      </c>
      <c r="F26" s="66" t="s">
        <v>12</v>
      </c>
      <c r="G26" s="75"/>
      <c r="H26" s="75"/>
      <c r="I26" s="75"/>
      <c r="J26" s="75"/>
      <c r="K26" s="75"/>
      <c r="L26" s="75"/>
      <c r="M26" s="75"/>
      <c r="N26" s="75"/>
      <c r="O26" s="75"/>
    </row>
    <row r="27" spans="1:15" s="9" customFormat="1" ht="13.8" x14ac:dyDescent="0.3">
      <c r="A27" s="64"/>
      <c r="B27" s="27" t="s">
        <v>32</v>
      </c>
      <c r="C27" s="65"/>
      <c r="D27" s="66"/>
      <c r="E27" s="66"/>
      <c r="F27" s="66"/>
      <c r="G27" s="10"/>
      <c r="H27" s="10"/>
      <c r="I27" s="10"/>
      <c r="J27" s="10"/>
      <c r="K27" s="10"/>
      <c r="L27" s="10"/>
      <c r="M27" s="10"/>
      <c r="N27" s="10"/>
      <c r="O27" s="10"/>
    </row>
    <row r="28" spans="1:15" s="9" customFormat="1" ht="13.8" x14ac:dyDescent="0.3">
      <c r="A28" s="64" t="s">
        <v>30</v>
      </c>
      <c r="B28" s="25" t="s">
        <v>31</v>
      </c>
      <c r="C28" s="65">
        <f>IF(C13=0,0,C15/C13)</f>
        <v>0.64637602022628882</v>
      </c>
      <c r="D28" s="66" t="s">
        <v>55</v>
      </c>
      <c r="E28" s="66" t="s">
        <v>56</v>
      </c>
      <c r="F28" s="66" t="s">
        <v>57</v>
      </c>
      <c r="G28" s="75"/>
      <c r="H28" s="75"/>
      <c r="I28" s="75"/>
      <c r="J28" s="75"/>
      <c r="K28" s="75"/>
      <c r="L28" s="75"/>
      <c r="M28" s="75"/>
      <c r="N28" s="75"/>
      <c r="O28" s="75"/>
    </row>
    <row r="29" spans="1:15" s="9" customFormat="1" ht="20.399999999999999" x14ac:dyDescent="0.3">
      <c r="A29" s="64"/>
      <c r="B29" s="27" t="s">
        <v>33</v>
      </c>
      <c r="C29" s="65"/>
      <c r="D29" s="66"/>
      <c r="E29" s="66"/>
      <c r="F29" s="66"/>
      <c r="G29" s="10"/>
      <c r="H29" s="10"/>
      <c r="I29" s="10"/>
      <c r="J29" s="10"/>
      <c r="K29" s="10"/>
      <c r="L29" s="10"/>
      <c r="M29" s="10"/>
      <c r="N29" s="10"/>
      <c r="O29" s="10"/>
    </row>
    <row r="30" spans="1:15" s="9" customFormat="1" ht="13.8" x14ac:dyDescent="0.3">
      <c r="A30" s="64" t="s">
        <v>34</v>
      </c>
      <c r="B30" s="25" t="s">
        <v>35</v>
      </c>
      <c r="C30" s="65">
        <f>IF(C13=0,0,C16/C13)</f>
        <v>0.35362397977371118</v>
      </c>
      <c r="D30" s="66" t="s">
        <v>58</v>
      </c>
      <c r="E30" s="66" t="s">
        <v>59</v>
      </c>
      <c r="F30" s="66" t="s">
        <v>60</v>
      </c>
      <c r="G30" s="75"/>
      <c r="H30" s="75"/>
      <c r="I30" s="75"/>
      <c r="J30" s="75"/>
      <c r="K30" s="75"/>
      <c r="L30" s="75"/>
      <c r="M30" s="75"/>
      <c r="N30" s="75"/>
      <c r="O30" s="75"/>
    </row>
    <row r="31" spans="1:15" s="9" customFormat="1" ht="20.399999999999999" x14ac:dyDescent="0.3">
      <c r="A31" s="64"/>
      <c r="B31" s="27" t="s">
        <v>36</v>
      </c>
      <c r="C31" s="65"/>
      <c r="D31" s="66"/>
      <c r="E31" s="66"/>
      <c r="F31" s="66"/>
      <c r="G31" s="10"/>
      <c r="H31" s="10"/>
      <c r="I31" s="10"/>
      <c r="J31" s="10"/>
      <c r="K31" s="10"/>
      <c r="L31" s="10"/>
      <c r="M31" s="10"/>
      <c r="N31" s="10"/>
      <c r="O31" s="10"/>
    </row>
    <row r="32" spans="1:15" s="8" customFormat="1" ht="12.75" customHeight="1" x14ac:dyDescent="0.3">
      <c r="A32" s="21" t="s">
        <v>37</v>
      </c>
      <c r="B32" s="12" t="s">
        <v>19</v>
      </c>
      <c r="C32" s="35"/>
      <c r="D32" s="36"/>
      <c r="E32" s="36"/>
      <c r="F32" s="37"/>
      <c r="G32" s="72"/>
      <c r="H32" s="72"/>
      <c r="I32" s="72"/>
      <c r="J32" s="72"/>
      <c r="K32" s="72"/>
      <c r="L32" s="72"/>
      <c r="M32" s="72"/>
      <c r="N32" s="72"/>
      <c r="O32" s="72"/>
    </row>
    <row r="33" spans="1:16" s="9" customFormat="1" ht="39.6" x14ac:dyDescent="0.3">
      <c r="A33" s="69" t="s">
        <v>38</v>
      </c>
      <c r="B33" s="28" t="s">
        <v>39</v>
      </c>
      <c r="C33" s="73">
        <f>(C7+C10-C11)/C13</f>
        <v>0.12028995959275431</v>
      </c>
      <c r="D33" s="66" t="s">
        <v>48</v>
      </c>
      <c r="E33" s="74" t="s">
        <v>50</v>
      </c>
      <c r="F33" s="66" t="s">
        <v>49</v>
      </c>
      <c r="G33" s="75"/>
      <c r="H33" s="75"/>
      <c r="I33" s="75"/>
      <c r="J33" s="75"/>
      <c r="K33" s="75"/>
      <c r="L33" s="75"/>
      <c r="M33" s="75"/>
      <c r="N33" s="75"/>
      <c r="O33" s="75"/>
    </row>
    <row r="34" spans="1:16" s="9" customFormat="1" ht="20.399999999999999" x14ac:dyDescent="0.3">
      <c r="A34" s="69"/>
      <c r="B34" s="27" t="s">
        <v>40</v>
      </c>
      <c r="C34" s="73"/>
      <c r="D34" s="66"/>
      <c r="E34" s="74"/>
      <c r="F34" s="66"/>
      <c r="G34" s="10"/>
      <c r="H34" s="10"/>
      <c r="I34" s="10"/>
      <c r="J34" s="10"/>
      <c r="K34" s="10"/>
      <c r="L34" s="10"/>
      <c r="M34" s="10"/>
      <c r="N34" s="10"/>
      <c r="O34" s="10"/>
    </row>
    <row r="35" spans="1:16" s="9" customFormat="1" ht="39.6" x14ac:dyDescent="0.3">
      <c r="A35" s="69" t="s">
        <v>41</v>
      </c>
      <c r="B35" s="28" t="s">
        <v>42</v>
      </c>
      <c r="C35" s="65">
        <f>(C7-C11+C10)/(C9+C10)</f>
        <v>2.5221114298551828</v>
      </c>
      <c r="D35" s="66" t="s">
        <v>65</v>
      </c>
      <c r="E35" s="66" t="s">
        <v>66</v>
      </c>
      <c r="F35" s="66" t="s">
        <v>64</v>
      </c>
      <c r="G35" s="75"/>
      <c r="H35" s="75"/>
      <c r="I35" s="75"/>
      <c r="J35" s="75"/>
      <c r="K35" s="75"/>
      <c r="L35" s="75"/>
      <c r="M35" s="75"/>
      <c r="N35" s="75"/>
      <c r="O35" s="75"/>
    </row>
    <row r="36" spans="1:16" s="9" customFormat="1" ht="20.399999999999999" x14ac:dyDescent="0.3">
      <c r="A36" s="69"/>
      <c r="B36" s="29" t="s">
        <v>43</v>
      </c>
      <c r="C36" s="65"/>
      <c r="D36" s="66"/>
      <c r="E36" s="66"/>
      <c r="F36" s="66"/>
    </row>
    <row r="37" spans="1:16" ht="8.1" customHeight="1" x14ac:dyDescent="0.3"/>
    <row r="38" spans="1:16" ht="17.100000000000001" customHeight="1" x14ac:dyDescent="0.3">
      <c r="A38" s="67" t="s">
        <v>69</v>
      </c>
      <c r="B38" s="68"/>
      <c r="C38" s="68"/>
      <c r="D38" s="68"/>
      <c r="E38" s="68"/>
      <c r="F38" s="68"/>
    </row>
    <row r="39" spans="1:16" ht="17.100000000000001" customHeight="1" x14ac:dyDescent="0.3">
      <c r="A39" s="68"/>
      <c r="B39" s="68"/>
      <c r="C39" s="68"/>
      <c r="D39" s="68"/>
      <c r="E39" s="68"/>
      <c r="F39" s="68"/>
    </row>
    <row r="40" spans="1:16" ht="17.100000000000001" customHeight="1" x14ac:dyDescent="0.3">
      <c r="A40" s="68"/>
      <c r="B40" s="68"/>
      <c r="C40" s="68"/>
      <c r="D40" s="68"/>
      <c r="E40" s="68"/>
      <c r="F40" s="68"/>
    </row>
    <row r="41" spans="1:16" s="53" customFormat="1" ht="8.1" customHeight="1" x14ac:dyDescent="0.3">
      <c r="A41" s="50"/>
      <c r="B41" s="51"/>
      <c r="C41" s="51"/>
      <c r="D41" s="51"/>
      <c r="E41" s="51"/>
      <c r="F41" s="51"/>
      <c r="G41" s="52"/>
      <c r="H41" s="52"/>
      <c r="I41" s="52"/>
      <c r="J41" s="52"/>
    </row>
    <row r="42" spans="1:16" s="55" customFormat="1" ht="14.4" customHeight="1" x14ac:dyDescent="0.3">
      <c r="A42" s="54"/>
      <c r="B42" s="54"/>
      <c r="C42" s="54"/>
      <c r="E42" s="56"/>
      <c r="F42" s="57" t="s">
        <v>68</v>
      </c>
      <c r="K42" s="58"/>
      <c r="L42" s="58"/>
      <c r="N42" s="59"/>
      <c r="O42" s="60"/>
      <c r="P42" s="60"/>
    </row>
    <row r="43" spans="1:16" s="55" customFormat="1" ht="18.75" customHeight="1" x14ac:dyDescent="0.3">
      <c r="A43" s="61"/>
      <c r="B43" s="62"/>
      <c r="C43" s="62"/>
      <c r="D43" s="62"/>
      <c r="N43" s="59"/>
      <c r="O43" s="60"/>
      <c r="P43" s="60"/>
    </row>
    <row r="44" spans="1:16" s="41" customFormat="1" x14ac:dyDescent="0.3">
      <c r="A44"/>
      <c r="B44" s="42"/>
      <c r="C44"/>
      <c r="G44" s="47"/>
      <c r="H44" s="47"/>
      <c r="I44" s="47"/>
    </row>
    <row r="45" spans="1:16" s="41" customFormat="1" ht="13.8" x14ac:dyDescent="0.3">
      <c r="A45" s="63"/>
      <c r="C45" s="63"/>
      <c r="G45" s="47"/>
      <c r="H45" s="47"/>
      <c r="I45" s="47"/>
    </row>
    <row r="46" spans="1:16" s="41" customFormat="1" ht="7.5" customHeight="1" x14ac:dyDescent="0.3">
      <c r="A46" s="45"/>
      <c r="C46" s="46"/>
      <c r="G46" s="47"/>
      <c r="H46" s="47"/>
      <c r="I46" s="47"/>
    </row>
    <row r="47" spans="1:16" s="43" customFormat="1" x14ac:dyDescent="0.3">
      <c r="A47"/>
      <c r="C47"/>
      <c r="F47" s="48"/>
      <c r="G47" s="48"/>
      <c r="H47" s="48"/>
    </row>
    <row r="48" spans="1:16" s="44" customFormat="1" ht="13.8" x14ac:dyDescent="0.25">
      <c r="A48" s="63"/>
      <c r="C48" s="63"/>
      <c r="F48" s="49"/>
      <c r="G48" s="49"/>
      <c r="H48" s="49"/>
    </row>
  </sheetData>
  <sheetProtection password="C6A6" sheet="1" objects="1"/>
  <mergeCells count="63">
    <mergeCell ref="D21:D22"/>
    <mergeCell ref="E21:E22"/>
    <mergeCell ref="G18:O18"/>
    <mergeCell ref="G28:O28"/>
    <mergeCell ref="G30:O30"/>
    <mergeCell ref="G25:O25"/>
    <mergeCell ref="G19:O19"/>
    <mergeCell ref="G21:O21"/>
    <mergeCell ref="G23:O23"/>
    <mergeCell ref="F23:F24"/>
    <mergeCell ref="A9:B9"/>
    <mergeCell ref="A10:B10"/>
    <mergeCell ref="A11:B11"/>
    <mergeCell ref="G35:O35"/>
    <mergeCell ref="E28:E29"/>
    <mergeCell ref="F28:F29"/>
    <mergeCell ref="F26:F27"/>
    <mergeCell ref="F35:F36"/>
    <mergeCell ref="F30:F31"/>
    <mergeCell ref="E35:E36"/>
    <mergeCell ref="E19:E20"/>
    <mergeCell ref="F19:F20"/>
    <mergeCell ref="C21:C22"/>
    <mergeCell ref="A6:B6"/>
    <mergeCell ref="A12:B12"/>
    <mergeCell ref="A13:B13"/>
    <mergeCell ref="A14:B14"/>
    <mergeCell ref="A15:B15"/>
    <mergeCell ref="A7:B7"/>
    <mergeCell ref="A8:B8"/>
    <mergeCell ref="G26:O26"/>
    <mergeCell ref="G33:O33"/>
    <mergeCell ref="C26:C27"/>
    <mergeCell ref="A16:B16"/>
    <mergeCell ref="A21:A22"/>
    <mergeCell ref="A23:A24"/>
    <mergeCell ref="A19:A20"/>
    <mergeCell ref="F21:F22"/>
    <mergeCell ref="C19:C20"/>
    <mergeCell ref="D19:D20"/>
    <mergeCell ref="G32:O32"/>
    <mergeCell ref="A33:A34"/>
    <mergeCell ref="C33:C34"/>
    <mergeCell ref="D33:D34"/>
    <mergeCell ref="E33:E34"/>
    <mergeCell ref="F33:F34"/>
    <mergeCell ref="D26:D27"/>
    <mergeCell ref="E26:E27"/>
    <mergeCell ref="D28:D29"/>
    <mergeCell ref="D23:D24"/>
    <mergeCell ref="E23:E24"/>
    <mergeCell ref="C28:C29"/>
    <mergeCell ref="C23:C24"/>
    <mergeCell ref="A30:A31"/>
    <mergeCell ref="C30:C31"/>
    <mergeCell ref="D30:D31"/>
    <mergeCell ref="E30:E31"/>
    <mergeCell ref="A38:F40"/>
    <mergeCell ref="A26:A27"/>
    <mergeCell ref="A28:A29"/>
    <mergeCell ref="A35:A36"/>
    <mergeCell ref="C35:C36"/>
    <mergeCell ref="D35:D36"/>
  </mergeCells>
  <conditionalFormatting sqref="C19">
    <cfRule type="expression" dxfId="20" priority="22" stopIfTrue="1">
      <formula>$C$19&gt;=1.5</formula>
    </cfRule>
    <cfRule type="expression" dxfId="19" priority="23" stopIfTrue="1">
      <formula>$C$19&lt;1</formula>
    </cfRule>
    <cfRule type="expression" dxfId="18" priority="24" stopIfTrue="1">
      <formula>$C$19&gt;=1</formula>
    </cfRule>
  </conditionalFormatting>
  <conditionalFormatting sqref="C21:C22">
    <cfRule type="expression" dxfId="17" priority="19" stopIfTrue="1">
      <formula>$C$21&lt;=20%</formula>
    </cfRule>
    <cfRule type="expression" dxfId="16" priority="20" stopIfTrue="1">
      <formula>$C$21&gt;35%</formula>
    </cfRule>
    <cfRule type="expression" dxfId="15" priority="21" stopIfTrue="1">
      <formula>$C$21&gt;20%</formula>
    </cfRule>
  </conditionalFormatting>
  <conditionalFormatting sqref="C26:C27">
    <cfRule type="expression" dxfId="14" priority="13" stopIfTrue="1">
      <formula>$C$26&lt;=0.4</formula>
    </cfRule>
    <cfRule type="expression" dxfId="13" priority="14" stopIfTrue="1">
      <formula>$C$26&gt;1</formula>
    </cfRule>
    <cfRule type="expression" dxfId="12" priority="15" stopIfTrue="1">
      <formula>$C$26&gt;0.4</formula>
    </cfRule>
  </conditionalFormatting>
  <conditionalFormatting sqref="C28:C29">
    <cfRule type="expression" dxfId="11" priority="10" stopIfTrue="1">
      <formula>$C$28&lt;=0.25</formula>
    </cfRule>
    <cfRule type="expression" dxfId="10" priority="11" stopIfTrue="1">
      <formula>$C$28&gt;0.4</formula>
    </cfRule>
    <cfRule type="expression" dxfId="9" priority="12" stopIfTrue="1">
      <formula>$C$28&gt;0.25</formula>
    </cfRule>
  </conditionalFormatting>
  <conditionalFormatting sqref="C30:C31">
    <cfRule type="expression" dxfId="8" priority="7" stopIfTrue="1">
      <formula>$C$30&gt;=0.75</formula>
    </cfRule>
    <cfRule type="expression" dxfId="7" priority="8" stopIfTrue="1">
      <formula>$C$30&lt;=0.6</formula>
    </cfRule>
    <cfRule type="expression" dxfId="6" priority="9" stopIfTrue="1">
      <formula>$C$30&gt;0.6</formula>
    </cfRule>
  </conditionalFormatting>
  <conditionalFormatting sqref="C33:C34">
    <cfRule type="expression" dxfId="5" priority="4" stopIfTrue="1">
      <formula>$C$33&gt;=4%</formula>
    </cfRule>
    <cfRule type="expression" dxfId="4" priority="5" stopIfTrue="1">
      <formula>$C$33&lt;0%</formula>
    </cfRule>
    <cfRule type="expression" dxfId="3" priority="6" stopIfTrue="1">
      <formula>$C$33&gt;=0%</formula>
    </cfRule>
  </conditionalFormatting>
  <conditionalFormatting sqref="C35:C36">
    <cfRule type="expression" dxfId="2" priority="1" stopIfTrue="1">
      <formula>$C$35&gt;=2</formula>
    </cfRule>
    <cfRule type="expression" dxfId="1" priority="2" stopIfTrue="1">
      <formula>$C$35&lt;1.25</formula>
    </cfRule>
    <cfRule type="expression" dxfId="0" priority="3" stopIfTrue="1">
      <formula>$C$35&gt;=1.25</formula>
    </cfRule>
  </conditionalFormatting>
  <pageMargins left="0.70866141732283472" right="0.70866141732283472" top="0.74803149606299213" bottom="0.74803149606299213" header="0.31496062992125984" footer="0.31496062992125984"/>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AADE3355E29C4E95B09CD45679A285" ma:contentTypeVersion="5" ma:contentTypeDescription="Create a new document." ma:contentTypeScope="" ma:versionID="b49c32dc0710afbaadde778df23ba493">
  <xsd:schema xmlns:xsd="http://www.w3.org/2001/XMLSchema" xmlns:xs="http://www.w3.org/2001/XMLSchema" xmlns:p="http://schemas.microsoft.com/office/2006/metadata/properties" xmlns:ns1="http://schemas.microsoft.com/sharepoint/v3" targetNamespace="http://schemas.microsoft.com/office/2006/metadata/properties" ma:root="true" ma:fieldsID="098a0e6d712e9fc025399381aadc46d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B67F649-4049-4163-B5BD-0CAE015DA9D7}"/>
</file>

<file path=customXml/itemProps2.xml><?xml version="1.0" encoding="utf-8"?>
<ds:datastoreItem xmlns:ds="http://schemas.openxmlformats.org/officeDocument/2006/customXml" ds:itemID="{656E201F-A11D-42E5-9FBB-90488D9697B4}">
  <ds:schemaRefs>
    <ds:schemaRef ds:uri="http://schemas.microsoft.com/sharepoint/v3/contenttype/forms"/>
  </ds:schemaRefs>
</ds:datastoreItem>
</file>

<file path=customXml/itemProps3.xml><?xml version="1.0" encoding="utf-8"?>
<ds:datastoreItem xmlns:ds="http://schemas.openxmlformats.org/officeDocument/2006/customXml" ds:itemID="{0833C34F-1A1C-43B2-B706-3839DC1692D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Farm financial analysis quick ratio calculator</dc:title>
  <dc:creator>elmcpherso</dc:creator>
  <cp:lastModifiedBy>Ardron, Sharon (ARD)</cp:lastModifiedBy>
  <cp:lastPrinted>2022-10-07T19:50:20Z</cp:lastPrinted>
  <dcterms:created xsi:type="dcterms:W3CDTF">2013-05-22T16:11:51Z</dcterms:created>
  <dcterms:modified xsi:type="dcterms:W3CDTF">2022-10-28T18:58:52Z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0x010100ACAADE3355E29C4E95B09CD45679A285</vt:lpwstr>
  </property>
</Properties>
</file>